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15" windowHeight="8505"/>
  </bookViews>
  <sheets>
    <sheet name="Sin cohesión" sheetId="1" r:id="rId1"/>
    <sheet name="Cohesivo" sheetId="4" r:id="rId2"/>
  </sheets>
  <calcPr calcId="125725"/>
</workbook>
</file>

<file path=xl/calcChain.xml><?xml version="1.0" encoding="utf-8"?>
<calcChain xmlns="http://schemas.openxmlformats.org/spreadsheetml/2006/main">
  <c r="I2" i="4"/>
  <c r="K3" s="1"/>
  <c r="F2"/>
  <c r="G2" s="1"/>
  <c r="E2"/>
  <c r="J3"/>
  <c r="J4" s="1"/>
  <c r="C2" i="1"/>
  <c r="F2" s="1"/>
  <c r="J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3"/>
  <c r="K40" i="4" l="1"/>
  <c r="K36"/>
  <c r="K32"/>
  <c r="K28"/>
  <c r="K24"/>
  <c r="K20"/>
  <c r="K16"/>
  <c r="K12"/>
  <c r="K8"/>
  <c r="K4"/>
  <c r="K41"/>
  <c r="K37"/>
  <c r="K33"/>
  <c r="K29"/>
  <c r="K25"/>
  <c r="K21"/>
  <c r="K17"/>
  <c r="K13"/>
  <c r="K9"/>
  <c r="K5"/>
  <c r="K42"/>
  <c r="K38"/>
  <c r="K34"/>
  <c r="K30"/>
  <c r="K26"/>
  <c r="K22"/>
  <c r="K18"/>
  <c r="K14"/>
  <c r="K10"/>
  <c r="K6"/>
  <c r="K2"/>
  <c r="K39"/>
  <c r="K35"/>
  <c r="K31"/>
  <c r="K27"/>
  <c r="K23"/>
  <c r="K19"/>
  <c r="K15"/>
  <c r="K11"/>
  <c r="K7"/>
  <c r="H2"/>
  <c r="J5"/>
  <c r="G2" i="1"/>
  <c r="H2"/>
  <c r="J6" i="4" l="1"/>
  <c r="I2" i="1"/>
  <c r="K32" s="1"/>
  <c r="J7" i="4" l="1"/>
  <c r="K24" i="1"/>
  <c r="K8"/>
  <c r="K35"/>
  <c r="K19"/>
  <c r="K21"/>
  <c r="K30"/>
  <c r="K25"/>
  <c r="K5"/>
  <c r="K14"/>
  <c r="K6"/>
  <c r="K2"/>
  <c r="K7"/>
  <c r="K13"/>
  <c r="K31"/>
  <c r="K15"/>
  <c r="K27"/>
  <c r="K33"/>
  <c r="K36"/>
  <c r="K42"/>
  <c r="K38"/>
  <c r="K28"/>
  <c r="K11"/>
  <c r="K34"/>
  <c r="K17"/>
  <c r="K39"/>
  <c r="K20"/>
  <c r="K3"/>
  <c r="K26"/>
  <c r="K16"/>
  <c r="K41"/>
  <c r="K12"/>
  <c r="K37"/>
  <c r="K18"/>
  <c r="K40"/>
  <c r="K23"/>
  <c r="K4"/>
  <c r="K29"/>
  <c r="K10"/>
  <c r="K9"/>
  <c r="K22"/>
  <c r="J8" i="4" l="1"/>
  <c r="J9" l="1"/>
  <c r="J10" l="1"/>
  <c r="J11" l="1"/>
  <c r="J12" l="1"/>
  <c r="J13" l="1"/>
  <c r="J14" l="1"/>
  <c r="J15" l="1"/>
  <c r="J16" l="1"/>
  <c r="J17" l="1"/>
  <c r="J18" l="1"/>
  <c r="J19" l="1"/>
  <c r="J20" l="1"/>
  <c r="J21" l="1"/>
  <c r="J22" l="1"/>
  <c r="J23" l="1"/>
  <c r="J24" l="1"/>
  <c r="J25" l="1"/>
  <c r="J26" l="1"/>
  <c r="J27" l="1"/>
  <c r="J28" l="1"/>
  <c r="J29" l="1"/>
  <c r="J30" l="1"/>
  <c r="J31" l="1"/>
  <c r="J32" l="1"/>
  <c r="J33" l="1"/>
  <c r="J34" l="1"/>
  <c r="J35" l="1"/>
  <c r="J36" l="1"/>
  <c r="J37" l="1"/>
  <c r="J38" l="1"/>
  <c r="J39" l="1"/>
  <c r="J40" l="1"/>
  <c r="J41" l="1"/>
  <c r="J42" l="1"/>
</calcChain>
</file>

<file path=xl/sharedStrings.xml><?xml version="1.0" encoding="utf-8"?>
<sst xmlns="http://schemas.openxmlformats.org/spreadsheetml/2006/main" count="22" uniqueCount="15">
  <si>
    <t>Nfi</t>
  </si>
  <si>
    <t>1 term</t>
  </si>
  <si>
    <t>2 term</t>
  </si>
  <si>
    <t>Completo</t>
  </si>
  <si>
    <t>Ang. Roz. Interno</t>
  </si>
  <si>
    <t>Ang. Roz rad</t>
  </si>
  <si>
    <t>Peso esp [kN/m3]</t>
  </si>
  <si>
    <t>D1 [m]</t>
  </si>
  <si>
    <t>D2 [m]</t>
  </si>
  <si>
    <t>z [m]</t>
  </si>
  <si>
    <t>p [kN/m]</t>
  </si>
  <si>
    <t>Cohesión [kN/m2]</t>
  </si>
  <si>
    <t>2a term</t>
  </si>
  <si>
    <t>parentesis</t>
  </si>
  <si>
    <t>corchete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</si>
</sst>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L11" sqref="L11"/>
    </sheetView>
  </sheetViews>
  <sheetFormatPr baseColWidth="10" defaultRowHeight="15"/>
  <cols>
    <col min="1" max="1" width="18.85546875" customWidth="1"/>
    <col min="2" max="2" width="15.85546875" customWidth="1"/>
    <col min="3" max="3" width="0" hidden="1" customWidth="1"/>
    <col min="6" max="9" width="0" hidden="1" customWidth="1"/>
    <col min="11" max="11" width="11.42578125" style="1"/>
    <col min="17" max="17" width="13.28515625" customWidth="1"/>
  </cols>
  <sheetData>
    <row r="1" spans="1:11">
      <c r="A1" s="3" t="s">
        <v>6</v>
      </c>
      <c r="B1" s="3" t="s">
        <v>4</v>
      </c>
      <c r="C1" s="3" t="s">
        <v>5</v>
      </c>
      <c r="D1" s="3" t="s">
        <v>7</v>
      </c>
      <c r="E1" s="3" t="s">
        <v>8</v>
      </c>
      <c r="F1" t="s">
        <v>0</v>
      </c>
      <c r="G1" t="s">
        <v>1</v>
      </c>
      <c r="H1" t="s">
        <v>2</v>
      </c>
      <c r="I1" t="s">
        <v>3</v>
      </c>
      <c r="J1" s="3" t="s">
        <v>9</v>
      </c>
      <c r="K1" s="3" t="s">
        <v>10</v>
      </c>
    </row>
    <row r="2" spans="1:11">
      <c r="A2" s="2">
        <v>20</v>
      </c>
      <c r="B2" s="2">
        <v>30</v>
      </c>
      <c r="C2" s="2">
        <f>B2*PI()/180</f>
        <v>0.52359877559829882</v>
      </c>
      <c r="D2" s="2">
        <v>1</v>
      </c>
      <c r="E2" s="2">
        <v>0.5</v>
      </c>
      <c r="F2">
        <f>(TAN((0.25*PI())+0.5*C2))^2</f>
        <v>2.9999999999999982</v>
      </c>
      <c r="G2">
        <f>D2*(D2/E2)^(F2-1+TAN(C2)*F2^0.5)</f>
        <v>7.9999999999999876</v>
      </c>
      <c r="H2">
        <f>EXP(((D2-E2)/E2)*F2*TAN(C2)*TAN((PI()/8)+C2/4))</f>
        <v>2.7182818284590433</v>
      </c>
      <c r="I2">
        <f>G2*H2-E2</f>
        <v>21.246254627672311</v>
      </c>
      <c r="J2" s="4">
        <v>0</v>
      </c>
      <c r="K2" s="5">
        <f>$A$2*J2*$I$2/$F$2</f>
        <v>0</v>
      </c>
    </row>
    <row r="3" spans="1:11">
      <c r="J3" s="4">
        <f>J2+0.5</f>
        <v>0.5</v>
      </c>
      <c r="K3" s="5">
        <f t="shared" ref="K3:K42" si="0">$A$2*J3*$I$2/$F$2</f>
        <v>70.820848758907744</v>
      </c>
    </row>
    <row r="4" spans="1:11">
      <c r="J4" s="4">
        <f t="shared" ref="J4:J42" si="1">J3+0.5</f>
        <v>1</v>
      </c>
      <c r="K4" s="5">
        <f t="shared" si="0"/>
        <v>141.64169751781549</v>
      </c>
    </row>
    <row r="5" spans="1:11">
      <c r="J5" s="4">
        <f t="shared" si="1"/>
        <v>1.5</v>
      </c>
      <c r="K5" s="5">
        <f t="shared" si="0"/>
        <v>212.46254627672323</v>
      </c>
    </row>
    <row r="6" spans="1:11">
      <c r="J6" s="4">
        <f t="shared" si="1"/>
        <v>2</v>
      </c>
      <c r="K6" s="5">
        <f t="shared" si="0"/>
        <v>283.28339503563097</v>
      </c>
    </row>
    <row r="7" spans="1:11">
      <c r="J7" s="4">
        <f t="shared" si="1"/>
        <v>2.5</v>
      </c>
      <c r="K7" s="5">
        <f t="shared" si="0"/>
        <v>354.10424379453872</v>
      </c>
    </row>
    <row r="8" spans="1:11">
      <c r="J8" s="4">
        <f t="shared" si="1"/>
        <v>3</v>
      </c>
      <c r="K8" s="5">
        <f t="shared" si="0"/>
        <v>424.92509255344646</v>
      </c>
    </row>
    <row r="9" spans="1:11">
      <c r="J9" s="4">
        <f t="shared" si="1"/>
        <v>3.5</v>
      </c>
      <c r="K9" s="5">
        <f t="shared" si="0"/>
        <v>495.74594131235426</v>
      </c>
    </row>
    <row r="10" spans="1:11">
      <c r="J10" s="4">
        <f t="shared" si="1"/>
        <v>4</v>
      </c>
      <c r="K10" s="5">
        <f t="shared" si="0"/>
        <v>566.56679007126195</v>
      </c>
    </row>
    <row r="11" spans="1:11">
      <c r="J11" s="4">
        <f t="shared" si="1"/>
        <v>4.5</v>
      </c>
      <c r="K11" s="5">
        <f t="shared" si="0"/>
        <v>637.38763883016975</v>
      </c>
    </row>
    <row r="12" spans="1:11">
      <c r="J12" s="4">
        <f t="shared" si="1"/>
        <v>5</v>
      </c>
      <c r="K12" s="5">
        <f t="shared" si="0"/>
        <v>708.20848758907744</v>
      </c>
    </row>
    <row r="13" spans="1:11">
      <c r="J13" s="4">
        <f t="shared" si="1"/>
        <v>5.5</v>
      </c>
      <c r="K13" s="5">
        <f t="shared" si="0"/>
        <v>779.02933634798512</v>
      </c>
    </row>
    <row r="14" spans="1:11">
      <c r="J14" s="4">
        <f t="shared" si="1"/>
        <v>6</v>
      </c>
      <c r="K14" s="5">
        <f t="shared" si="0"/>
        <v>849.85018510689292</v>
      </c>
    </row>
    <row r="15" spans="1:11">
      <c r="J15" s="4">
        <f t="shared" si="1"/>
        <v>6.5</v>
      </c>
      <c r="K15" s="5">
        <f t="shared" si="0"/>
        <v>920.67103386580061</v>
      </c>
    </row>
    <row r="16" spans="1:11">
      <c r="J16" s="4">
        <f t="shared" si="1"/>
        <v>7</v>
      </c>
      <c r="K16" s="5">
        <f t="shared" si="0"/>
        <v>991.49188262470852</v>
      </c>
    </row>
    <row r="17" spans="10:11">
      <c r="J17" s="4">
        <f t="shared" si="1"/>
        <v>7.5</v>
      </c>
      <c r="K17" s="5">
        <f t="shared" si="0"/>
        <v>1062.3127313836162</v>
      </c>
    </row>
    <row r="18" spans="10:11">
      <c r="J18" s="4">
        <f t="shared" si="1"/>
        <v>8</v>
      </c>
      <c r="K18" s="5">
        <f t="shared" si="0"/>
        <v>1133.1335801425239</v>
      </c>
    </row>
    <row r="19" spans="10:11">
      <c r="J19" s="4">
        <f t="shared" si="1"/>
        <v>8.5</v>
      </c>
      <c r="K19" s="5">
        <f t="shared" si="0"/>
        <v>1203.9544289014316</v>
      </c>
    </row>
    <row r="20" spans="10:11">
      <c r="J20" s="4">
        <f t="shared" si="1"/>
        <v>9</v>
      </c>
      <c r="K20" s="5">
        <f t="shared" si="0"/>
        <v>1274.7752776603395</v>
      </c>
    </row>
    <row r="21" spans="10:11">
      <c r="J21" s="4">
        <f t="shared" si="1"/>
        <v>9.5</v>
      </c>
      <c r="K21" s="5">
        <f t="shared" si="0"/>
        <v>1345.5961264192472</v>
      </c>
    </row>
    <row r="22" spans="10:11">
      <c r="J22" s="4">
        <f t="shared" si="1"/>
        <v>10</v>
      </c>
      <c r="K22" s="5">
        <f t="shared" si="0"/>
        <v>1416.4169751781549</v>
      </c>
    </row>
    <row r="23" spans="10:11">
      <c r="J23" s="4">
        <f t="shared" si="1"/>
        <v>10.5</v>
      </c>
      <c r="K23" s="5">
        <f t="shared" si="0"/>
        <v>1487.2378239370628</v>
      </c>
    </row>
    <row r="24" spans="10:11">
      <c r="J24" s="4">
        <f t="shared" si="1"/>
        <v>11</v>
      </c>
      <c r="K24" s="5">
        <f t="shared" si="0"/>
        <v>1558.0586726959702</v>
      </c>
    </row>
    <row r="25" spans="10:11">
      <c r="J25" s="4">
        <f t="shared" si="1"/>
        <v>11.5</v>
      </c>
      <c r="K25" s="5">
        <f t="shared" si="0"/>
        <v>1628.8795214548782</v>
      </c>
    </row>
    <row r="26" spans="10:11">
      <c r="J26" s="4">
        <f t="shared" si="1"/>
        <v>12</v>
      </c>
      <c r="K26" s="5">
        <f t="shared" si="0"/>
        <v>1699.7003702137858</v>
      </c>
    </row>
    <row r="27" spans="10:11">
      <c r="J27" s="4">
        <f>J26+0.5</f>
        <v>12.5</v>
      </c>
      <c r="K27" s="5">
        <f t="shared" si="0"/>
        <v>1770.5212189726938</v>
      </c>
    </row>
    <row r="28" spans="10:11">
      <c r="J28" s="4">
        <f t="shared" si="1"/>
        <v>13</v>
      </c>
      <c r="K28" s="5">
        <f t="shared" si="0"/>
        <v>1841.3420677316012</v>
      </c>
    </row>
    <row r="29" spans="10:11">
      <c r="J29" s="4">
        <f t="shared" si="1"/>
        <v>13.5</v>
      </c>
      <c r="K29" s="5">
        <f t="shared" si="0"/>
        <v>1912.1629164905091</v>
      </c>
    </row>
    <row r="30" spans="10:11">
      <c r="J30" s="4">
        <f t="shared" si="1"/>
        <v>14</v>
      </c>
      <c r="K30" s="5">
        <f t="shared" si="0"/>
        <v>1982.983765249417</v>
      </c>
    </row>
    <row r="31" spans="10:11">
      <c r="J31" s="4">
        <f t="shared" si="1"/>
        <v>14.5</v>
      </c>
      <c r="K31" s="5">
        <f t="shared" si="0"/>
        <v>2053.8046140083247</v>
      </c>
    </row>
    <row r="32" spans="10:11">
      <c r="J32" s="4">
        <f t="shared" si="1"/>
        <v>15</v>
      </c>
      <c r="K32" s="5">
        <f t="shared" si="0"/>
        <v>2124.6254627672324</v>
      </c>
    </row>
    <row r="33" spans="10:11">
      <c r="J33" s="4">
        <f t="shared" si="1"/>
        <v>15.5</v>
      </c>
      <c r="K33" s="5">
        <f t="shared" si="0"/>
        <v>2195.4463115261401</v>
      </c>
    </row>
    <row r="34" spans="10:11">
      <c r="J34" s="4">
        <f t="shared" si="1"/>
        <v>16</v>
      </c>
      <c r="K34" s="5">
        <f t="shared" si="0"/>
        <v>2266.2671602850478</v>
      </c>
    </row>
    <row r="35" spans="10:11">
      <c r="J35" s="4">
        <f t="shared" si="1"/>
        <v>16.5</v>
      </c>
      <c r="K35" s="5">
        <f t="shared" si="0"/>
        <v>2337.0880090439555</v>
      </c>
    </row>
    <row r="36" spans="10:11">
      <c r="J36" s="4">
        <f t="shared" si="1"/>
        <v>17</v>
      </c>
      <c r="K36" s="5">
        <f t="shared" si="0"/>
        <v>2407.9088578028632</v>
      </c>
    </row>
    <row r="37" spans="10:11">
      <c r="J37" s="4">
        <f t="shared" si="1"/>
        <v>17.5</v>
      </c>
      <c r="K37" s="5">
        <f t="shared" si="0"/>
        <v>2478.7297065617709</v>
      </c>
    </row>
    <row r="38" spans="10:11">
      <c r="J38" s="4">
        <f>J37+0.5</f>
        <v>18</v>
      </c>
      <c r="K38" s="5">
        <f t="shared" si="0"/>
        <v>2549.550555320679</v>
      </c>
    </row>
    <row r="39" spans="10:11">
      <c r="J39" s="4">
        <f t="shared" si="1"/>
        <v>18.5</v>
      </c>
      <c r="K39" s="5">
        <f t="shared" si="0"/>
        <v>2620.3714040795867</v>
      </c>
    </row>
    <row r="40" spans="10:11">
      <c r="J40" s="4">
        <f t="shared" si="1"/>
        <v>19</v>
      </c>
      <c r="K40" s="5">
        <f t="shared" si="0"/>
        <v>2691.1922528384944</v>
      </c>
    </row>
    <row r="41" spans="10:11">
      <c r="J41" s="4">
        <f t="shared" si="1"/>
        <v>19.5</v>
      </c>
      <c r="K41" s="5">
        <f t="shared" si="0"/>
        <v>2762.0131015974021</v>
      </c>
    </row>
    <row r="42" spans="10:11">
      <c r="J42" s="4">
        <f t="shared" si="1"/>
        <v>20</v>
      </c>
      <c r="K42" s="5">
        <f t="shared" si="0"/>
        <v>2832.8339503563097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N12" sqref="N12"/>
    </sheetView>
  </sheetViews>
  <sheetFormatPr baseColWidth="10" defaultRowHeight="15"/>
  <cols>
    <col min="1" max="1" width="18.85546875" customWidth="1"/>
    <col min="2" max="2" width="16.140625" customWidth="1"/>
    <col min="3" max="3" width="11.42578125" customWidth="1"/>
    <col min="5" max="5" width="0" hidden="1" customWidth="1"/>
    <col min="6" max="9" width="11.42578125" hidden="1" customWidth="1"/>
    <col min="11" max="11" width="11.42578125" style="1"/>
  </cols>
  <sheetData>
    <row r="1" spans="1:11">
      <c r="A1" s="3" t="s">
        <v>6</v>
      </c>
      <c r="B1" s="3" t="s">
        <v>11</v>
      </c>
      <c r="C1" s="3" t="s">
        <v>7</v>
      </c>
      <c r="D1" s="3" t="s">
        <v>8</v>
      </c>
      <c r="E1" t="s">
        <v>1</v>
      </c>
      <c r="F1" t="s">
        <v>12</v>
      </c>
      <c r="G1" t="s">
        <v>2</v>
      </c>
      <c r="H1" t="s">
        <v>13</v>
      </c>
      <c r="I1" t="s">
        <v>14</v>
      </c>
      <c r="J1" s="3" t="s">
        <v>9</v>
      </c>
      <c r="K1" s="3" t="s">
        <v>10</v>
      </c>
    </row>
    <row r="2" spans="1:11">
      <c r="A2" s="2">
        <v>20</v>
      </c>
      <c r="B2" s="2">
        <v>20</v>
      </c>
      <c r="C2" s="2">
        <v>1</v>
      </c>
      <c r="D2" s="2">
        <v>0.5</v>
      </c>
      <c r="E2">
        <f>3*LOG10(C2/D2)</f>
        <v>0.90308998699194354</v>
      </c>
      <c r="F2">
        <f>(C2-D2)/2</f>
        <v>0.25</v>
      </c>
      <c r="G2">
        <f>F2*TAN(PI()/8)</f>
        <v>0.10355339059327376</v>
      </c>
      <c r="H2">
        <f>(E2+G2)*C2</f>
        <v>1.0066433775852173</v>
      </c>
      <c r="I2">
        <f>(H2-2*(C2-D2))*B2</f>
        <v>0.13286755170434539</v>
      </c>
      <c r="J2" s="4">
        <v>0</v>
      </c>
      <c r="K2" s="5">
        <f>$I$2+$A$2*J2*($C$2-$D$2)</f>
        <v>0.13286755170434539</v>
      </c>
    </row>
    <row r="3" spans="1:11">
      <c r="J3" s="4">
        <f>J2+0.5</f>
        <v>0.5</v>
      </c>
      <c r="K3" s="5">
        <f t="shared" ref="K3:K42" si="0">$I$2+$A$2*J3*($C$2-$D$2)</f>
        <v>5.1328675517043454</v>
      </c>
    </row>
    <row r="4" spans="1:11">
      <c r="J4" s="4">
        <f t="shared" ref="J4:J42" si="1">J3+0.5</f>
        <v>1</v>
      </c>
      <c r="K4" s="5">
        <f t="shared" si="0"/>
        <v>10.132867551704345</v>
      </c>
    </row>
    <row r="5" spans="1:11">
      <c r="J5" s="4">
        <f t="shared" si="1"/>
        <v>1.5</v>
      </c>
      <c r="K5" s="5">
        <f t="shared" si="0"/>
        <v>15.132867551704345</v>
      </c>
    </row>
    <row r="6" spans="1:11">
      <c r="J6" s="4">
        <f t="shared" si="1"/>
        <v>2</v>
      </c>
      <c r="K6" s="5">
        <f t="shared" si="0"/>
        <v>20.132867551704344</v>
      </c>
    </row>
    <row r="7" spans="1:11">
      <c r="J7" s="4">
        <f t="shared" si="1"/>
        <v>2.5</v>
      </c>
      <c r="K7" s="5">
        <f t="shared" si="0"/>
        <v>25.132867551704344</v>
      </c>
    </row>
    <row r="8" spans="1:11">
      <c r="J8" s="4">
        <f t="shared" si="1"/>
        <v>3</v>
      </c>
      <c r="K8" s="5">
        <f t="shared" si="0"/>
        <v>30.132867551704344</v>
      </c>
    </row>
    <row r="9" spans="1:11">
      <c r="J9" s="4">
        <f t="shared" si="1"/>
        <v>3.5</v>
      </c>
      <c r="K9" s="5">
        <f t="shared" si="0"/>
        <v>35.132867551704344</v>
      </c>
    </row>
    <row r="10" spans="1:11">
      <c r="J10" s="4">
        <f t="shared" si="1"/>
        <v>4</v>
      </c>
      <c r="K10" s="5">
        <f t="shared" si="0"/>
        <v>40.132867551704344</v>
      </c>
    </row>
    <row r="11" spans="1:11">
      <c r="J11" s="4">
        <f t="shared" si="1"/>
        <v>4.5</v>
      </c>
      <c r="K11" s="5">
        <f t="shared" si="0"/>
        <v>45.132867551704344</v>
      </c>
    </row>
    <row r="12" spans="1:11">
      <c r="J12" s="4">
        <f t="shared" si="1"/>
        <v>5</v>
      </c>
      <c r="K12" s="5">
        <f t="shared" si="0"/>
        <v>50.132867551704344</v>
      </c>
    </row>
    <row r="13" spans="1:11">
      <c r="J13" s="4">
        <f t="shared" si="1"/>
        <v>5.5</v>
      </c>
      <c r="K13" s="5">
        <f t="shared" si="0"/>
        <v>55.132867551704344</v>
      </c>
    </row>
    <row r="14" spans="1:11">
      <c r="J14" s="4">
        <f t="shared" si="1"/>
        <v>6</v>
      </c>
      <c r="K14" s="5">
        <f t="shared" si="0"/>
        <v>60.132867551704344</v>
      </c>
    </row>
    <row r="15" spans="1:11">
      <c r="J15" s="4">
        <f t="shared" si="1"/>
        <v>6.5</v>
      </c>
      <c r="K15" s="5">
        <f t="shared" si="0"/>
        <v>65.132867551704351</v>
      </c>
    </row>
    <row r="16" spans="1:11">
      <c r="J16" s="4">
        <f t="shared" si="1"/>
        <v>7</v>
      </c>
      <c r="K16" s="5">
        <f t="shared" si="0"/>
        <v>70.132867551704351</v>
      </c>
    </row>
    <row r="17" spans="10:11">
      <c r="J17" s="4">
        <f t="shared" si="1"/>
        <v>7.5</v>
      </c>
      <c r="K17" s="5">
        <f t="shared" si="0"/>
        <v>75.132867551704351</v>
      </c>
    </row>
    <row r="18" spans="10:11">
      <c r="J18" s="4">
        <f t="shared" si="1"/>
        <v>8</v>
      </c>
      <c r="K18" s="5">
        <f t="shared" si="0"/>
        <v>80.132867551704351</v>
      </c>
    </row>
    <row r="19" spans="10:11">
      <c r="J19" s="4">
        <f t="shared" si="1"/>
        <v>8.5</v>
      </c>
      <c r="K19" s="5">
        <f t="shared" si="0"/>
        <v>85.132867551704351</v>
      </c>
    </row>
    <row r="20" spans="10:11">
      <c r="J20" s="4">
        <f t="shared" si="1"/>
        <v>9</v>
      </c>
      <c r="K20" s="5">
        <f t="shared" si="0"/>
        <v>90.132867551704351</v>
      </c>
    </row>
    <row r="21" spans="10:11">
      <c r="J21" s="4">
        <f t="shared" si="1"/>
        <v>9.5</v>
      </c>
      <c r="K21" s="5">
        <f t="shared" si="0"/>
        <v>95.132867551704351</v>
      </c>
    </row>
    <row r="22" spans="10:11">
      <c r="J22" s="4">
        <f t="shared" si="1"/>
        <v>10</v>
      </c>
      <c r="K22" s="5">
        <f t="shared" si="0"/>
        <v>100.13286755170435</v>
      </c>
    </row>
    <row r="23" spans="10:11">
      <c r="J23" s="4">
        <f t="shared" si="1"/>
        <v>10.5</v>
      </c>
      <c r="K23" s="5">
        <f t="shared" si="0"/>
        <v>105.13286755170435</v>
      </c>
    </row>
    <row r="24" spans="10:11">
      <c r="J24" s="4">
        <f t="shared" si="1"/>
        <v>11</v>
      </c>
      <c r="K24" s="5">
        <f t="shared" si="0"/>
        <v>110.13286755170435</v>
      </c>
    </row>
    <row r="25" spans="10:11">
      <c r="J25" s="4">
        <f t="shared" si="1"/>
        <v>11.5</v>
      </c>
      <c r="K25" s="5">
        <f t="shared" si="0"/>
        <v>115.13286755170435</v>
      </c>
    </row>
    <row r="26" spans="10:11">
      <c r="J26" s="4">
        <f t="shared" si="1"/>
        <v>12</v>
      </c>
      <c r="K26" s="5">
        <f t="shared" si="0"/>
        <v>120.13286755170435</v>
      </c>
    </row>
    <row r="27" spans="10:11">
      <c r="J27" s="4">
        <f>J26+0.5</f>
        <v>12.5</v>
      </c>
      <c r="K27" s="5">
        <f t="shared" si="0"/>
        <v>125.13286755170435</v>
      </c>
    </row>
    <row r="28" spans="10:11">
      <c r="J28" s="4">
        <f t="shared" si="1"/>
        <v>13</v>
      </c>
      <c r="K28" s="5">
        <f t="shared" si="0"/>
        <v>130.13286755170435</v>
      </c>
    </row>
    <row r="29" spans="10:11">
      <c r="J29" s="4">
        <f t="shared" si="1"/>
        <v>13.5</v>
      </c>
      <c r="K29" s="5">
        <f t="shared" si="0"/>
        <v>135.13286755170435</v>
      </c>
    </row>
    <row r="30" spans="10:11">
      <c r="J30" s="4">
        <f t="shared" si="1"/>
        <v>14</v>
      </c>
      <c r="K30" s="5">
        <f t="shared" si="0"/>
        <v>140.13286755170435</v>
      </c>
    </row>
    <row r="31" spans="10:11">
      <c r="J31" s="4">
        <f t="shared" si="1"/>
        <v>14.5</v>
      </c>
      <c r="K31" s="5">
        <f t="shared" si="0"/>
        <v>145.13286755170435</v>
      </c>
    </row>
    <row r="32" spans="10:11">
      <c r="J32" s="4">
        <f t="shared" si="1"/>
        <v>15</v>
      </c>
      <c r="K32" s="5">
        <f t="shared" si="0"/>
        <v>150.13286755170435</v>
      </c>
    </row>
    <row r="33" spans="10:11">
      <c r="J33" s="4">
        <f t="shared" si="1"/>
        <v>15.5</v>
      </c>
      <c r="K33" s="5">
        <f t="shared" si="0"/>
        <v>155.13286755170435</v>
      </c>
    </row>
    <row r="34" spans="10:11">
      <c r="J34" s="4">
        <f t="shared" si="1"/>
        <v>16</v>
      </c>
      <c r="K34" s="5">
        <f t="shared" si="0"/>
        <v>160.13286755170435</v>
      </c>
    </row>
    <row r="35" spans="10:11">
      <c r="J35" s="4">
        <f t="shared" si="1"/>
        <v>16.5</v>
      </c>
      <c r="K35" s="5">
        <f t="shared" si="0"/>
        <v>165.13286755170435</v>
      </c>
    </row>
    <row r="36" spans="10:11">
      <c r="J36" s="4">
        <f t="shared" si="1"/>
        <v>17</v>
      </c>
      <c r="K36" s="5">
        <f t="shared" si="0"/>
        <v>170.13286755170435</v>
      </c>
    </row>
    <row r="37" spans="10:11">
      <c r="J37" s="4">
        <f t="shared" si="1"/>
        <v>17.5</v>
      </c>
      <c r="K37" s="5">
        <f t="shared" si="0"/>
        <v>175.13286755170435</v>
      </c>
    </row>
    <row r="38" spans="10:11">
      <c r="J38" s="4">
        <f>J37+0.5</f>
        <v>18</v>
      </c>
      <c r="K38" s="5">
        <f t="shared" si="0"/>
        <v>180.13286755170435</v>
      </c>
    </row>
    <row r="39" spans="10:11">
      <c r="J39" s="4">
        <f t="shared" si="1"/>
        <v>18.5</v>
      </c>
      <c r="K39" s="5">
        <f t="shared" si="0"/>
        <v>185.13286755170435</v>
      </c>
    </row>
    <row r="40" spans="10:11">
      <c r="J40" s="4">
        <f t="shared" si="1"/>
        <v>19</v>
      </c>
      <c r="K40" s="5">
        <f t="shared" si="0"/>
        <v>190.13286755170435</v>
      </c>
    </row>
    <row r="41" spans="10:11">
      <c r="J41" s="4">
        <f t="shared" si="1"/>
        <v>19.5</v>
      </c>
      <c r="K41" s="5">
        <f t="shared" si="0"/>
        <v>195.13286755170435</v>
      </c>
    </row>
    <row r="42" spans="10:11">
      <c r="J42" s="4">
        <f t="shared" si="1"/>
        <v>20</v>
      </c>
      <c r="K42" s="5">
        <f t="shared" si="0"/>
        <v>200.13286755170435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cohesión</vt:lpstr>
      <vt:lpstr>Cohesivo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CYME3</cp:lastModifiedBy>
  <dcterms:created xsi:type="dcterms:W3CDTF">2015-10-31T08:56:27Z</dcterms:created>
  <dcterms:modified xsi:type="dcterms:W3CDTF">2015-11-02T11:41:05Z</dcterms:modified>
</cp:coreProperties>
</file>